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03E" lockStructure="1"/>
  <bookViews>
    <workbookView xWindow="0" yWindow="255" windowWidth="9870" windowHeight="5145" activeTab="1"/>
  </bookViews>
  <sheets>
    <sheet name="Priser og antal skiver" sheetId="1" r:id="rId1"/>
    <sheet name="Afregning" sheetId="2" r:id="rId2"/>
  </sheets>
  <calcPr calcId="145621"/>
  <customWorkbookViews>
    <customWorkbookView name="Preben Stenberg Eriksen - Privat visning" guid="{84562EF8-95C1-4E03-8CF2-31D8AE110C45}" mergeInterval="0" personalView="1" maximized="1" windowWidth="987" windowHeight="605" activeSheetId="2"/>
  </customWorkbookViews>
</workbook>
</file>

<file path=xl/calcChain.xml><?xml version="1.0" encoding="utf-8"?>
<calcChain xmlns="http://schemas.openxmlformats.org/spreadsheetml/2006/main">
  <c r="H11" i="2" l="1"/>
  <c r="E9" i="2"/>
  <c r="F9" i="2" s="1"/>
  <c r="E10" i="2"/>
  <c r="F10" i="2" s="1"/>
  <c r="H10" i="2"/>
  <c r="K10" i="2"/>
  <c r="B11" i="2"/>
  <c r="H9" i="2" s="1"/>
  <c r="L9" i="2" s="1"/>
  <c r="K11" i="2"/>
  <c r="E12" i="2"/>
  <c r="F12" i="2" s="1"/>
  <c r="E13" i="2"/>
  <c r="F13" i="2"/>
  <c r="E18" i="2"/>
  <c r="F18" i="2" s="1"/>
  <c r="K18" i="2"/>
  <c r="E19" i="2"/>
  <c r="F19" i="2" s="1"/>
  <c r="H19" i="2"/>
  <c r="L19" i="2" s="1"/>
  <c r="K19" i="2"/>
  <c r="B20" i="2"/>
  <c r="H18" i="2" s="1"/>
  <c r="H20" i="2"/>
  <c r="K20" i="2"/>
  <c r="E21" i="2"/>
  <c r="F21" i="2" s="1"/>
  <c r="E22" i="2"/>
  <c r="F22" i="2" s="1"/>
  <c r="E27" i="2"/>
  <c r="F27" i="2" s="1"/>
  <c r="K27" i="2"/>
  <c r="E28" i="2"/>
  <c r="F28" i="2" s="1"/>
  <c r="H28" i="2"/>
  <c r="B29" i="2"/>
  <c r="H27" i="2" s="1"/>
  <c r="L27" i="2" s="1"/>
  <c r="H29" i="2"/>
  <c r="K29" i="2"/>
  <c r="E30" i="2"/>
  <c r="F30" i="2" s="1"/>
  <c r="E31" i="2"/>
  <c r="F31" i="2" s="1"/>
  <c r="E36" i="2"/>
  <c r="F36" i="2" s="1"/>
  <c r="K36" i="2"/>
  <c r="E37" i="2"/>
  <c r="F37" i="2" s="1"/>
  <c r="B38" i="2"/>
  <c r="H36" i="2" s="1"/>
  <c r="H38" i="2"/>
  <c r="K38" i="2"/>
  <c r="E39" i="2"/>
  <c r="F39" i="2" s="1"/>
  <c r="E40" i="2"/>
  <c r="F40" i="2"/>
  <c r="D11" i="1"/>
  <c r="K28" i="2" s="1"/>
  <c r="C18" i="1"/>
  <c r="C19" i="1"/>
  <c r="K37" i="2"/>
  <c r="L37" i="2" s="1"/>
  <c r="L11" i="2"/>
  <c r="L36" i="2" l="1"/>
  <c r="L28" i="2"/>
  <c r="L20" i="2"/>
  <c r="L18" i="2"/>
  <c r="L10" i="2"/>
  <c r="L14" i="2" s="1"/>
  <c r="F29" i="2"/>
  <c r="F32" i="2" s="1"/>
  <c r="L38" i="2"/>
  <c r="F20" i="2"/>
  <c r="F23" i="2" s="1"/>
  <c r="F11" i="2"/>
  <c r="F14" i="2" s="1"/>
  <c r="L29" i="2"/>
  <c r="L32" i="2" s="1"/>
  <c r="F38" i="2"/>
  <c r="F41" i="2" s="1"/>
  <c r="L41" i="2" l="1"/>
  <c r="L23" i="2"/>
  <c r="F43" i="2"/>
  <c r="L43" i="2" l="1"/>
  <c r="F45" i="2"/>
</calcChain>
</file>

<file path=xl/comments1.xml><?xml version="1.0" encoding="utf-8"?>
<comments xmlns="http://schemas.openxmlformats.org/spreadsheetml/2006/main">
  <authors>
    <author>Preben Eriksen</author>
  </authors>
  <commentList>
    <comment ref="S1" authorId="0">
      <text>
        <r>
          <rPr>
            <b/>
            <sz val="8"/>
            <color indexed="81"/>
            <rFont val="Tahoma"/>
          </rPr>
          <t>Preben Eriksen:</t>
        </r>
        <r>
          <rPr>
            <sz val="8"/>
            <color indexed="81"/>
            <rFont val="Tahoma"/>
          </rPr>
          <t xml:space="preserve">
qaz123</t>
        </r>
      </text>
    </comment>
  </commentList>
</comments>
</file>

<file path=xl/sharedStrings.xml><?xml version="1.0" encoding="utf-8"?>
<sst xmlns="http://schemas.openxmlformats.org/spreadsheetml/2006/main" count="138" uniqueCount="51">
  <si>
    <t>Ø-udvalget for Skydning</t>
  </si>
  <si>
    <t>Antal</t>
  </si>
  <si>
    <t>Kr.</t>
  </si>
  <si>
    <t>Skiver til mesterskaber</t>
  </si>
  <si>
    <t>Skytter i alt</t>
  </si>
  <si>
    <t>á</t>
  </si>
  <si>
    <t xml:space="preserve">Mesterskaber </t>
  </si>
  <si>
    <t xml:space="preserve">Holdskydning </t>
  </si>
  <si>
    <t xml:space="preserve">Deltagende skytter </t>
  </si>
  <si>
    <t xml:space="preserve">Kredshold </t>
  </si>
  <si>
    <t>Mesterskab</t>
  </si>
  <si>
    <t>Holdskydning</t>
  </si>
  <si>
    <t>BK+Junior</t>
  </si>
  <si>
    <t>INDTÆGT GEVÆR</t>
  </si>
  <si>
    <t>UDGIFT GEVÆR</t>
  </si>
  <si>
    <t>Indtægter ialt:</t>
  </si>
  <si>
    <t>Udgifter ialt:</t>
  </si>
  <si>
    <t xml:space="preserve">Udgifter ialt: </t>
  </si>
  <si>
    <t>INDTÆGT PISTOL</t>
  </si>
  <si>
    <t>UDGIFT PISTOL</t>
  </si>
  <si>
    <t>Veteraner</t>
  </si>
  <si>
    <t>Åben klasse</t>
  </si>
  <si>
    <t>Udgift pr. deltager</t>
  </si>
  <si>
    <t>Udgift kredshold</t>
  </si>
  <si>
    <t>Skiver til mesterskab</t>
  </si>
  <si>
    <t xml:space="preserve"> </t>
  </si>
  <si>
    <t xml:space="preserve">BK./Juniorskytter </t>
  </si>
  <si>
    <t>Øvrige</t>
  </si>
  <si>
    <t>INDTÆGT LUFT GEVÆR</t>
  </si>
  <si>
    <t>INDTÆGT LUFT PISTOL</t>
  </si>
  <si>
    <t>UDGIFT LUFT GEVÆR</t>
  </si>
  <si>
    <t>Antal skiver til mesterskab</t>
  </si>
  <si>
    <t>Gevær incl. luft</t>
  </si>
  <si>
    <t>Pistol incl. luft</t>
  </si>
  <si>
    <t>Resultat i alt :</t>
  </si>
  <si>
    <t>Der kan kun tastes i de grønne felter</t>
  </si>
  <si>
    <t>UDGIFT LUFT PISTOL</t>
  </si>
  <si>
    <t>Dette regneark sendes til kassereren</t>
  </si>
  <si>
    <t>E-mail:</t>
  </si>
  <si>
    <t>Prisen på 0,45 er udregnet efter at afviklingsforeningen skal have 5 kr for et mesterskab på gevær</t>
  </si>
  <si>
    <t>Prisen på 0,714285714 er udregnet efter at afviklingsforeningen skal have 5 kr for et mesterskab på pistol</t>
  </si>
  <si>
    <t xml:space="preserve">Afviklingssted skriv her -&gt;: </t>
  </si>
  <si>
    <t>Erik Benée Petersen</t>
  </si>
  <si>
    <t>Christiansgave 33</t>
  </si>
  <si>
    <t>4220 Korsør</t>
  </si>
  <si>
    <t>kasserer@oe-staevne.dk</t>
  </si>
  <si>
    <t>Beløbet kan indsættes på dette konto nummer: 6150 1511838</t>
  </si>
  <si>
    <t>Mesterskaber</t>
  </si>
  <si>
    <t>v/ Frank Larsen, Klintevej 217, 4780 Stege, tlf.: 51273234</t>
  </si>
  <si>
    <t>Version Januar 2019</t>
  </si>
  <si>
    <t>REGNSKAB FOR 15 M VINTER Ø-STÆVNE  15M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</si>
</sst>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22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6"/>
      <name val="Arial"/>
      <family val="2"/>
    </font>
    <font>
      <u/>
      <sz val="10"/>
      <color indexed="12"/>
      <name val="Arial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name val="Arial"/>
      <family val="2"/>
    </font>
    <font>
      <sz val="12"/>
      <color rgb="FF00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6" fillId="0" borderId="0" xfId="0" applyFont="1"/>
    <xf numFmtId="0" fontId="0" fillId="0" borderId="1" xfId="0" applyBorder="1"/>
    <xf numFmtId="0" fontId="4" fillId="0" borderId="0" xfId="0" applyFont="1" applyBorder="1"/>
    <xf numFmtId="4" fontId="0" fillId="0" borderId="0" xfId="0" applyNumberFormat="1"/>
    <xf numFmtId="4" fontId="4" fillId="0" borderId="0" xfId="0" applyNumberFormat="1" applyFont="1" applyBorder="1"/>
    <xf numFmtId="4" fontId="0" fillId="0" borderId="1" xfId="0" applyNumberForma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0" fontId="0" fillId="0" borderId="0" xfId="0" applyAlignment="1">
      <alignment horizontal="right"/>
    </xf>
    <xf numFmtId="2" fontId="0" fillId="0" borderId="0" xfId="0" applyNumberFormat="1"/>
    <xf numFmtId="0" fontId="5" fillId="0" borderId="0" xfId="0" applyFont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4" fontId="3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6" fillId="0" borderId="0" xfId="0" applyFont="1" applyAlignment="1">
      <alignment horizontal="left"/>
    </xf>
    <xf numFmtId="2" fontId="0" fillId="0" borderId="1" xfId="0" applyNumberFormat="1" applyBorder="1"/>
    <xf numFmtId="0" fontId="3" fillId="0" borderId="1" xfId="0" applyFont="1" applyBorder="1"/>
    <xf numFmtId="0" fontId="10" fillId="0" borderId="0" xfId="1" applyAlignment="1" applyProtection="1"/>
    <xf numFmtId="0" fontId="12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3" fontId="3" fillId="3" borderId="1" xfId="0" applyNumberFormat="1" applyFont="1" applyFill="1" applyBorder="1"/>
    <xf numFmtId="0" fontId="3" fillId="3" borderId="1" xfId="0" applyFont="1" applyFill="1" applyBorder="1"/>
    <xf numFmtId="0" fontId="0" fillId="3" borderId="1" xfId="0" applyFill="1" applyBorder="1" applyProtection="1"/>
    <xf numFmtId="3" fontId="0" fillId="3" borderId="1" xfId="0" applyNumberFormat="1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14" fillId="0" borderId="0" xfId="0" applyFont="1"/>
    <xf numFmtId="0" fontId="3" fillId="0" borderId="0" xfId="0" applyFont="1" applyAlignment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right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naestformand@oe-staevne.dk" TargetMode="Externa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9"/>
  <sheetViews>
    <sheetView workbookViewId="0">
      <selection activeCell="D4" sqref="D4"/>
    </sheetView>
  </sheetViews>
  <sheetFormatPr defaultRowHeight="12.75" x14ac:dyDescent="0.2"/>
  <cols>
    <col min="1" max="1" width="23.28515625" bestFit="1" customWidth="1"/>
    <col min="3" max="3" width="23.28515625" bestFit="1" customWidth="1"/>
  </cols>
  <sheetData>
    <row r="1" spans="1:19" x14ac:dyDescent="0.2">
      <c r="A1" s="31" t="s">
        <v>32</v>
      </c>
      <c r="B1" s="31"/>
      <c r="C1" s="31" t="s">
        <v>33</v>
      </c>
      <c r="D1" s="31"/>
    </row>
    <row r="2" spans="1:19" x14ac:dyDescent="0.2">
      <c r="A2" t="s">
        <v>25</v>
      </c>
      <c r="B2" t="s">
        <v>25</v>
      </c>
    </row>
    <row r="3" spans="1:19" x14ac:dyDescent="0.2">
      <c r="A3" t="s">
        <v>12</v>
      </c>
      <c r="B3">
        <v>50</v>
      </c>
      <c r="C3" t="s">
        <v>12</v>
      </c>
      <c r="D3">
        <v>50</v>
      </c>
    </row>
    <row r="4" spans="1:19" x14ac:dyDescent="0.2">
      <c r="A4" t="s">
        <v>27</v>
      </c>
      <c r="B4">
        <v>80</v>
      </c>
      <c r="C4" t="s">
        <v>27</v>
      </c>
      <c r="D4">
        <v>80</v>
      </c>
    </row>
    <row r="5" spans="1:19" x14ac:dyDescent="0.2">
      <c r="A5" t="s">
        <v>20</v>
      </c>
      <c r="B5">
        <v>0</v>
      </c>
      <c r="C5" t="s">
        <v>20</v>
      </c>
      <c r="D5">
        <v>0</v>
      </c>
    </row>
    <row r="6" spans="1:19" x14ac:dyDescent="0.2">
      <c r="A6" t="s">
        <v>21</v>
      </c>
      <c r="B6">
        <v>0</v>
      </c>
      <c r="C6" t="s">
        <v>21</v>
      </c>
      <c r="D6">
        <v>0</v>
      </c>
    </row>
    <row r="7" spans="1:19" x14ac:dyDescent="0.2">
      <c r="A7" t="s">
        <v>10</v>
      </c>
      <c r="B7">
        <v>20</v>
      </c>
      <c r="C7" t="s">
        <v>10</v>
      </c>
      <c r="D7">
        <v>20</v>
      </c>
    </row>
    <row r="8" spans="1:19" x14ac:dyDescent="0.2">
      <c r="A8" t="s">
        <v>11</v>
      </c>
      <c r="B8">
        <v>100</v>
      </c>
      <c r="C8" t="s">
        <v>11</v>
      </c>
      <c r="D8">
        <v>100</v>
      </c>
    </row>
    <row r="10" spans="1:19" x14ac:dyDescent="0.2">
      <c r="A10" t="s">
        <v>22</v>
      </c>
      <c r="B10">
        <v>18</v>
      </c>
      <c r="C10" t="s">
        <v>22</v>
      </c>
      <c r="D10">
        <v>18</v>
      </c>
    </row>
    <row r="11" spans="1:19" x14ac:dyDescent="0.2">
      <c r="A11" t="s">
        <v>23</v>
      </c>
      <c r="B11">
        <v>12</v>
      </c>
      <c r="C11" t="s">
        <v>23</v>
      </c>
      <c r="D11">
        <f>B11</f>
        <v>12</v>
      </c>
    </row>
    <row r="12" spans="1:19" x14ac:dyDescent="0.2">
      <c r="A12" t="s">
        <v>31</v>
      </c>
      <c r="B12">
        <v>11</v>
      </c>
      <c r="C12" t="s">
        <v>31</v>
      </c>
      <c r="D12">
        <v>7</v>
      </c>
    </row>
    <row r="13" spans="1:19" x14ac:dyDescent="0.2">
      <c r="A13" t="s">
        <v>24</v>
      </c>
      <c r="B13" s="10">
        <v>0.45454545499999999</v>
      </c>
      <c r="C13" t="s">
        <v>24</v>
      </c>
      <c r="D13" s="10">
        <v>0.71428571399999996</v>
      </c>
    </row>
    <row r="14" spans="1:19" x14ac:dyDescent="0.2">
      <c r="A14" t="s">
        <v>39</v>
      </c>
    </row>
    <row r="15" spans="1:19" x14ac:dyDescent="0.2">
      <c r="A15" t="s">
        <v>40</v>
      </c>
    </row>
    <row r="18" spans="1:3" x14ac:dyDescent="0.2">
      <c r="A18">
        <v>5</v>
      </c>
      <c r="B18">
        <v>11</v>
      </c>
      <c r="C18">
        <f>A18/B18</f>
        <v>0.45454545454545453</v>
      </c>
    </row>
    <row r="19" spans="1:3" x14ac:dyDescent="0.2">
      <c r="A19">
        <v>5</v>
      </c>
      <c r="B19">
        <v>7</v>
      </c>
      <c r="C19">
        <f>A19/B19</f>
        <v>0.7142857142857143</v>
      </c>
    </row>
  </sheetData>
  <customSheetViews>
    <customSheetView guid="{84562EF8-95C1-4E03-8CF2-31D8AE110C45}" showRuler="0">
      <selection activeCell="A32" sqref="A32"/>
      <pageMargins left="0.75" right="0.75" top="1" bottom="1" header="0" footer="0"/>
      <pageSetup paperSize="9" orientation="portrait" horizontalDpi="300" verticalDpi="300" r:id="rId1"/>
      <headerFooter alignWithMargins="0"/>
    </customSheetView>
  </customSheetViews>
  <mergeCells count="2">
    <mergeCell ref="C1:D1"/>
    <mergeCell ref="A1:B1"/>
  </mergeCells>
  <phoneticPr fontId="0" type="noConversion"/>
  <pageMargins left="0.75" right="0.75" top="1" bottom="1" header="0" footer="0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workbookViewId="0">
      <selection sqref="A1:L1"/>
    </sheetView>
  </sheetViews>
  <sheetFormatPr defaultRowHeight="12.75" x14ac:dyDescent="0.2"/>
  <cols>
    <col min="1" max="1" width="4" bestFit="1" customWidth="1"/>
    <col min="2" max="2" width="6" bestFit="1" customWidth="1"/>
    <col min="3" max="3" width="20.140625" bestFit="1" customWidth="1"/>
    <col min="4" max="4" width="2" bestFit="1" customWidth="1"/>
    <col min="5" max="5" width="6.5703125" bestFit="1" customWidth="1"/>
    <col min="6" max="6" width="8.7109375" customWidth="1"/>
    <col min="7" max="7" width="4" bestFit="1" customWidth="1"/>
    <col min="8" max="8" width="8.140625" customWidth="1"/>
    <col min="9" max="9" width="20.140625" bestFit="1" customWidth="1"/>
    <col min="10" max="10" width="2" bestFit="1" customWidth="1"/>
    <col min="11" max="11" width="5.5703125" bestFit="1" customWidth="1"/>
    <col min="12" max="12" width="8.7109375" customWidth="1"/>
  </cols>
  <sheetData>
    <row r="1" spans="1:18" ht="27.75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8" x14ac:dyDescent="0.2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8" x14ac:dyDescent="0.2">
      <c r="B3" t="s">
        <v>49</v>
      </c>
      <c r="F3" s="4"/>
    </row>
    <row r="4" spans="1:18" x14ac:dyDescent="0.2">
      <c r="A4" s="35" t="s">
        <v>50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8" ht="15" customHeight="1" x14ac:dyDescent="0.4">
      <c r="A5" s="37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8" ht="21" customHeight="1" x14ac:dyDescent="0.4">
      <c r="A6" s="37" t="s">
        <v>41</v>
      </c>
      <c r="B6" s="37"/>
      <c r="C6" s="37"/>
      <c r="D6" s="37"/>
      <c r="E6" s="32"/>
      <c r="F6" s="32"/>
      <c r="G6" s="32"/>
      <c r="H6" s="32"/>
      <c r="I6" s="32"/>
      <c r="J6" s="32"/>
      <c r="K6" s="32"/>
      <c r="L6" s="32"/>
    </row>
    <row r="7" spans="1:18" ht="18" x14ac:dyDescent="0.25">
      <c r="B7" s="15" t="s">
        <v>13</v>
      </c>
      <c r="C7" s="15"/>
      <c r="D7" s="15"/>
      <c r="F7" s="4"/>
      <c r="H7" s="15" t="s">
        <v>14</v>
      </c>
      <c r="I7" s="15"/>
      <c r="J7" s="15"/>
      <c r="L7" s="4"/>
    </row>
    <row r="8" spans="1:18" ht="17.100000000000001" customHeight="1" x14ac:dyDescent="0.25">
      <c r="B8" s="3" t="s">
        <v>1</v>
      </c>
      <c r="C8" s="3"/>
      <c r="D8" s="3"/>
      <c r="E8" s="3"/>
      <c r="F8" s="5" t="s">
        <v>2</v>
      </c>
      <c r="H8" s="3" t="s">
        <v>1</v>
      </c>
      <c r="I8" s="3"/>
      <c r="J8" s="3"/>
      <c r="K8" s="3"/>
      <c r="L8" s="5" t="s">
        <v>2</v>
      </c>
    </row>
    <row r="9" spans="1:18" ht="15" customHeight="1" x14ac:dyDescent="0.2">
      <c r="B9" s="23"/>
      <c r="C9" s="2" t="s">
        <v>26</v>
      </c>
      <c r="D9" s="2" t="s">
        <v>5</v>
      </c>
      <c r="E9" s="19">
        <f>'Priser og antal skiver'!B3</f>
        <v>50</v>
      </c>
      <c r="F9" s="6">
        <f>SUM(B9*E9)</f>
        <v>0</v>
      </c>
      <c r="H9" s="27">
        <f>B11</f>
        <v>0</v>
      </c>
      <c r="I9" s="2" t="s">
        <v>8</v>
      </c>
      <c r="J9" s="2" t="s">
        <v>5</v>
      </c>
      <c r="K9" s="19">
        <v>18</v>
      </c>
      <c r="L9" s="6">
        <f>SUM(H9*K9)</f>
        <v>0</v>
      </c>
    </row>
    <row r="10" spans="1:18" ht="15" customHeight="1" x14ac:dyDescent="0.2">
      <c r="B10" s="23"/>
      <c r="C10" s="2" t="s">
        <v>27</v>
      </c>
      <c r="D10" s="2" t="s">
        <v>5</v>
      </c>
      <c r="E10" s="19">
        <f>'Priser og antal skiver'!B4</f>
        <v>80</v>
      </c>
      <c r="F10" s="6">
        <f>SUM(B10*E10)</f>
        <v>0</v>
      </c>
      <c r="H10" s="28">
        <f>B13</f>
        <v>0</v>
      </c>
      <c r="I10" s="2" t="s">
        <v>9</v>
      </c>
      <c r="J10" s="2" t="s">
        <v>5</v>
      </c>
      <c r="K10" s="19">
        <f>'Priser og antal skiver'!B11</f>
        <v>12</v>
      </c>
      <c r="L10" s="6">
        <f>SUM(H10*K10)</f>
        <v>0</v>
      </c>
    </row>
    <row r="11" spans="1:18" ht="15" customHeight="1" x14ac:dyDescent="0.2">
      <c r="B11" s="24">
        <f>SUM(B9:B10)</f>
        <v>0</v>
      </c>
      <c r="C11" s="20" t="s">
        <v>4</v>
      </c>
      <c r="D11" s="2"/>
      <c r="E11" s="19"/>
      <c r="F11" s="8">
        <f>SUM(F9:F10)</f>
        <v>0</v>
      </c>
      <c r="H11" s="29">
        <f>B12*'Priser og antal skiver'!B12</f>
        <v>0</v>
      </c>
      <c r="I11" s="2" t="s">
        <v>3</v>
      </c>
      <c r="J11" s="2" t="s">
        <v>5</v>
      </c>
      <c r="K11" s="19">
        <f>'Priser og antal skiver'!B13</f>
        <v>0.45454545499999999</v>
      </c>
      <c r="L11" s="6">
        <f>SUM(H11*K11)</f>
        <v>0</v>
      </c>
    </row>
    <row r="12" spans="1:18" ht="15" customHeight="1" x14ac:dyDescent="0.4">
      <c r="A12" t="s">
        <v>25</v>
      </c>
      <c r="B12" s="23"/>
      <c r="C12" s="2" t="s">
        <v>47</v>
      </c>
      <c r="D12" s="2" t="s">
        <v>5</v>
      </c>
      <c r="E12" s="19">
        <f>'Priser og antal skiver'!B7</f>
        <v>20</v>
      </c>
      <c r="F12" s="6">
        <f>SUM(B12*E12)</f>
        <v>0</v>
      </c>
      <c r="H12" s="12"/>
      <c r="I12" s="12"/>
      <c r="J12" s="12"/>
      <c r="K12" s="12"/>
      <c r="L12" s="13"/>
      <c r="R12" s="30"/>
    </row>
    <row r="13" spans="1:18" ht="15" customHeight="1" x14ac:dyDescent="0.2">
      <c r="B13" s="23"/>
      <c r="C13" s="2" t="s">
        <v>7</v>
      </c>
      <c r="D13" s="2" t="s">
        <v>5</v>
      </c>
      <c r="E13" s="19">
        <f>'Priser og antal skiver'!B8</f>
        <v>100</v>
      </c>
      <c r="F13" s="6">
        <f>SUM(B13*E13)</f>
        <v>0</v>
      </c>
      <c r="L13" s="4"/>
    </row>
    <row r="14" spans="1:18" ht="15" customHeight="1" thickBot="1" x14ac:dyDescent="0.3">
      <c r="A14" s="1"/>
      <c r="B14" s="1"/>
      <c r="C14" s="1" t="s">
        <v>15</v>
      </c>
      <c r="D14" s="1"/>
      <c r="E14" s="1"/>
      <c r="F14" s="7">
        <f>F11+F12+F13</f>
        <v>0</v>
      </c>
      <c r="I14" s="1" t="s">
        <v>16</v>
      </c>
      <c r="J14" s="1"/>
      <c r="K14" s="1"/>
      <c r="L14" s="7">
        <f>SUM(L9:L11)</f>
        <v>0</v>
      </c>
    </row>
    <row r="15" spans="1:18" ht="15" customHeight="1" thickTop="1" x14ac:dyDescent="0.25">
      <c r="A15" s="1"/>
      <c r="B15" s="1"/>
      <c r="C15" s="1"/>
      <c r="D15" s="1"/>
      <c r="E15" s="1"/>
      <c r="F15" s="14"/>
      <c r="G15" s="1"/>
      <c r="H15" s="1"/>
      <c r="I15" s="1"/>
      <c r="J15" s="1"/>
      <c r="K15" s="1"/>
      <c r="L15" s="14"/>
    </row>
    <row r="16" spans="1:18" ht="15" customHeight="1" x14ac:dyDescent="0.25">
      <c r="B16" s="15" t="s">
        <v>28</v>
      </c>
      <c r="C16" s="15"/>
      <c r="D16" s="15"/>
      <c r="E16" s="15"/>
      <c r="F16" s="4"/>
      <c r="H16" s="16" t="s">
        <v>30</v>
      </c>
      <c r="I16" s="15"/>
      <c r="J16" s="15"/>
      <c r="L16" s="4"/>
      <c r="N16" s="17"/>
      <c r="O16" s="15"/>
      <c r="P16" s="15"/>
    </row>
    <row r="17" spans="1:12" ht="15" customHeight="1" x14ac:dyDescent="0.25">
      <c r="B17" s="3" t="s">
        <v>1</v>
      </c>
      <c r="C17" s="3"/>
      <c r="D17" s="3"/>
      <c r="E17" s="3"/>
      <c r="F17" s="5" t="s">
        <v>2</v>
      </c>
      <c r="H17" s="3" t="s">
        <v>1</v>
      </c>
      <c r="I17" s="3"/>
      <c r="J17" s="3"/>
      <c r="K17" s="3"/>
      <c r="L17" s="5" t="s">
        <v>2</v>
      </c>
    </row>
    <row r="18" spans="1:12" ht="15" customHeight="1" x14ac:dyDescent="0.2">
      <c r="B18" s="23"/>
      <c r="C18" s="2" t="s">
        <v>26</v>
      </c>
      <c r="D18" s="2" t="s">
        <v>5</v>
      </c>
      <c r="E18" s="19">
        <f>'Priser og antal skiver'!D3</f>
        <v>50</v>
      </c>
      <c r="F18" s="6">
        <f>SUM(B18*E18)</f>
        <v>0</v>
      </c>
      <c r="H18" s="29">
        <f>B20</f>
        <v>0</v>
      </c>
      <c r="I18" s="2" t="s">
        <v>8</v>
      </c>
      <c r="J18" s="2" t="s">
        <v>5</v>
      </c>
      <c r="K18" s="19">
        <f>'Priser og antal skiver'!B10</f>
        <v>18</v>
      </c>
      <c r="L18" s="6">
        <f>SUM(H18*K18)</f>
        <v>0</v>
      </c>
    </row>
    <row r="19" spans="1:12" ht="15" customHeight="1" x14ac:dyDescent="0.2">
      <c r="B19" s="23"/>
      <c r="C19" s="2" t="s">
        <v>27</v>
      </c>
      <c r="D19" s="2" t="s">
        <v>5</v>
      </c>
      <c r="E19" s="19">
        <f>'Priser og antal skiver'!B4</f>
        <v>80</v>
      </c>
      <c r="F19" s="6">
        <f>SUM(B19*E19)</f>
        <v>0</v>
      </c>
      <c r="H19" s="29">
        <f>B22</f>
        <v>0</v>
      </c>
      <c r="I19" s="2" t="s">
        <v>9</v>
      </c>
      <c r="J19" s="2" t="s">
        <v>5</v>
      </c>
      <c r="K19" s="19">
        <f>'Priser og antal skiver'!B11</f>
        <v>12</v>
      </c>
      <c r="L19" s="6">
        <f>SUM(H19*K19)</f>
        <v>0</v>
      </c>
    </row>
    <row r="20" spans="1:12" ht="15" customHeight="1" x14ac:dyDescent="0.2">
      <c r="B20" s="25">
        <f>SUM(B18:B19)</f>
        <v>0</v>
      </c>
      <c r="C20" s="20" t="s">
        <v>4</v>
      </c>
      <c r="D20" s="2"/>
      <c r="E20" s="19"/>
      <c r="F20" s="8">
        <f>SUM(F18:F19)</f>
        <v>0</v>
      </c>
      <c r="H20" s="29">
        <f>B21*'Priser og antal skiver'!B12</f>
        <v>0</v>
      </c>
      <c r="I20" s="2" t="s">
        <v>3</v>
      </c>
      <c r="J20" s="2" t="s">
        <v>5</v>
      </c>
      <c r="K20" s="19">
        <f>'Priser og antal skiver'!B13</f>
        <v>0.45454545499999999</v>
      </c>
      <c r="L20" s="6">
        <f>SUM(H20*K20)</f>
        <v>0</v>
      </c>
    </row>
    <row r="21" spans="1:12" ht="15" customHeight="1" x14ac:dyDescent="0.2">
      <c r="A21" t="s">
        <v>25</v>
      </c>
      <c r="B21" s="23"/>
      <c r="C21" s="2" t="s">
        <v>6</v>
      </c>
      <c r="D21" s="2" t="s">
        <v>5</v>
      </c>
      <c r="E21" s="19">
        <f>'Priser og antal skiver'!B7</f>
        <v>20</v>
      </c>
      <c r="F21" s="6">
        <f>SUM(B21*E21)</f>
        <v>0</v>
      </c>
      <c r="H21" s="12"/>
      <c r="I21" s="12"/>
      <c r="J21" s="12"/>
      <c r="K21" s="12"/>
      <c r="L21" s="13"/>
    </row>
    <row r="22" spans="1:12" ht="15" customHeight="1" x14ac:dyDescent="0.2">
      <c r="B22" s="23"/>
      <c r="C22" s="2" t="s">
        <v>7</v>
      </c>
      <c r="D22" s="2" t="s">
        <v>5</v>
      </c>
      <c r="E22" s="19">
        <f>'Priser og antal skiver'!B8</f>
        <v>100</v>
      </c>
      <c r="F22" s="6">
        <f>SUM(B22*E22)</f>
        <v>0</v>
      </c>
      <c r="L22" s="4"/>
    </row>
    <row r="23" spans="1:12" ht="15" customHeight="1" thickBot="1" x14ac:dyDescent="0.3">
      <c r="A23" s="1"/>
      <c r="B23" s="1"/>
      <c r="C23" s="1" t="s">
        <v>15</v>
      </c>
      <c r="D23" s="1"/>
      <c r="E23" s="1"/>
      <c r="F23" s="7">
        <f>F20+F21+F22</f>
        <v>0</v>
      </c>
      <c r="I23" s="1" t="s">
        <v>16</v>
      </c>
      <c r="J23" s="1"/>
      <c r="K23" s="1"/>
      <c r="L23" s="7">
        <f>SUM(L18:L20)</f>
        <v>0</v>
      </c>
    </row>
    <row r="24" spans="1:12" ht="15" customHeight="1" thickTop="1" x14ac:dyDescent="0.25">
      <c r="A24" s="1"/>
      <c r="B24" s="1"/>
      <c r="C24" s="1"/>
      <c r="D24" s="1"/>
      <c r="E24" s="1"/>
      <c r="F24" s="14"/>
      <c r="G24" s="1"/>
      <c r="H24" s="1"/>
      <c r="I24" s="1"/>
      <c r="J24" s="1"/>
      <c r="K24" s="1"/>
      <c r="L24" s="14"/>
    </row>
    <row r="25" spans="1:12" ht="15" customHeight="1" x14ac:dyDescent="0.25">
      <c r="B25" s="15" t="s">
        <v>18</v>
      </c>
      <c r="C25" s="15"/>
      <c r="D25" s="15"/>
      <c r="E25" s="15"/>
      <c r="F25" s="4"/>
      <c r="G25" s="1"/>
      <c r="H25" s="17" t="s">
        <v>19</v>
      </c>
      <c r="I25" s="15"/>
      <c r="J25" s="15"/>
      <c r="L25" s="4"/>
    </row>
    <row r="26" spans="1:12" ht="15" customHeight="1" x14ac:dyDescent="0.25">
      <c r="B26" s="3" t="s">
        <v>1</v>
      </c>
      <c r="C26" s="3"/>
      <c r="D26" s="3"/>
      <c r="E26" s="3"/>
      <c r="F26" s="5" t="s">
        <v>2</v>
      </c>
      <c r="G26" s="1"/>
      <c r="H26" s="3" t="s">
        <v>1</v>
      </c>
      <c r="I26" s="3"/>
      <c r="J26" s="3"/>
      <c r="K26" s="3"/>
      <c r="L26" s="5" t="s">
        <v>2</v>
      </c>
    </row>
    <row r="27" spans="1:12" ht="15" customHeight="1" x14ac:dyDescent="0.25">
      <c r="B27" s="23"/>
      <c r="C27" s="2" t="s">
        <v>26</v>
      </c>
      <c r="D27" s="2" t="s">
        <v>5</v>
      </c>
      <c r="E27" s="19">
        <f>'Priser og antal skiver'!D3</f>
        <v>50</v>
      </c>
      <c r="F27" s="6">
        <f>SUM(B27*E27)</f>
        <v>0</v>
      </c>
      <c r="G27" s="1"/>
      <c r="H27" s="29">
        <f>B29</f>
        <v>0</v>
      </c>
      <c r="I27" s="2" t="s">
        <v>8</v>
      </c>
      <c r="J27" s="2" t="s">
        <v>5</v>
      </c>
      <c r="K27" s="19">
        <f>'Priser og antal skiver'!D10</f>
        <v>18</v>
      </c>
      <c r="L27" s="6">
        <f>SUM(H27*K27)</f>
        <v>0</v>
      </c>
    </row>
    <row r="28" spans="1:12" ht="15" customHeight="1" x14ac:dyDescent="0.25">
      <c r="B28" s="23"/>
      <c r="C28" s="2" t="s">
        <v>27</v>
      </c>
      <c r="D28" s="2" t="s">
        <v>5</v>
      </c>
      <c r="E28" s="19">
        <f>'Priser og antal skiver'!D4</f>
        <v>80</v>
      </c>
      <c r="F28" s="6">
        <f>SUM(B28*E28)</f>
        <v>0</v>
      </c>
      <c r="G28" s="1"/>
      <c r="H28" s="26">
        <f>B31</f>
        <v>0</v>
      </c>
      <c r="I28" s="2" t="s">
        <v>9</v>
      </c>
      <c r="J28" s="2" t="s">
        <v>5</v>
      </c>
      <c r="K28" s="19">
        <f>'Priser og antal skiver'!D11</f>
        <v>12</v>
      </c>
      <c r="L28" s="6">
        <f>SUM(H28*K28)</f>
        <v>0</v>
      </c>
    </row>
    <row r="29" spans="1:12" ht="15" customHeight="1" x14ac:dyDescent="0.25">
      <c r="B29" s="25">
        <f>SUM(B27:B28)</f>
        <v>0</v>
      </c>
      <c r="C29" s="20" t="s">
        <v>4</v>
      </c>
      <c r="D29" s="2"/>
      <c r="E29" s="19"/>
      <c r="F29" s="8">
        <f>SUM(F27:F28)</f>
        <v>0</v>
      </c>
      <c r="G29" s="1"/>
      <c r="H29" s="29">
        <f>B30*'Priser og antal skiver'!D12</f>
        <v>0</v>
      </c>
      <c r="I29" s="2" t="s">
        <v>3</v>
      </c>
      <c r="J29" s="2" t="s">
        <v>5</v>
      </c>
      <c r="K29" s="19">
        <f>'Priser og antal skiver'!D13</f>
        <v>0.71428571399999996</v>
      </c>
      <c r="L29" s="6">
        <f>SUM(H29*K29)</f>
        <v>0</v>
      </c>
    </row>
    <row r="30" spans="1:12" ht="15" customHeight="1" x14ac:dyDescent="0.25">
      <c r="A30" t="s">
        <v>25</v>
      </c>
      <c r="B30" s="23"/>
      <c r="C30" s="2" t="s">
        <v>6</v>
      </c>
      <c r="D30" s="2" t="s">
        <v>5</v>
      </c>
      <c r="E30" s="19">
        <f>'Priser og antal skiver'!D7</f>
        <v>20</v>
      </c>
      <c r="F30" s="6">
        <f>SUM(B30*E30)</f>
        <v>0</v>
      </c>
      <c r="G30" s="1"/>
      <c r="H30" s="12"/>
      <c r="I30" s="12"/>
      <c r="J30" s="12"/>
      <c r="K30" s="12"/>
      <c r="L30" s="13"/>
    </row>
    <row r="31" spans="1:12" ht="15" customHeight="1" x14ac:dyDescent="0.25">
      <c r="B31" s="23"/>
      <c r="C31" s="2" t="s">
        <v>7</v>
      </c>
      <c r="D31" s="2" t="s">
        <v>5</v>
      </c>
      <c r="E31" s="19">
        <f>'Priser og antal skiver'!D8</f>
        <v>100</v>
      </c>
      <c r="F31" s="6">
        <f>SUM(B31*E31)</f>
        <v>0</v>
      </c>
      <c r="G31" s="1"/>
      <c r="L31" s="4"/>
    </row>
    <row r="32" spans="1:12" ht="15" customHeight="1" thickBot="1" x14ac:dyDescent="0.3">
      <c r="A32" s="1"/>
      <c r="B32" s="1"/>
      <c r="C32" s="1" t="s">
        <v>15</v>
      </c>
      <c r="D32" s="1"/>
      <c r="E32" s="1"/>
      <c r="F32" s="7">
        <f>F29+F30+F31</f>
        <v>0</v>
      </c>
      <c r="G32" s="1"/>
      <c r="I32" s="1" t="s">
        <v>17</v>
      </c>
      <c r="J32" s="1"/>
      <c r="K32" s="1"/>
      <c r="L32" s="7">
        <f>SUM(L27:L29)</f>
        <v>0</v>
      </c>
    </row>
    <row r="33" spans="1:12" ht="15" customHeight="1" thickTop="1" x14ac:dyDescent="0.25">
      <c r="A33" s="1"/>
      <c r="B33" s="1"/>
      <c r="C33" s="1"/>
      <c r="D33" s="1"/>
      <c r="E33" s="1"/>
      <c r="F33" s="14"/>
      <c r="G33" s="1"/>
      <c r="H33" s="1"/>
      <c r="I33" s="1"/>
      <c r="J33" s="1"/>
      <c r="K33" s="1"/>
      <c r="L33" s="14"/>
    </row>
    <row r="34" spans="1:12" ht="15" customHeight="1" x14ac:dyDescent="0.25">
      <c r="B34" s="16" t="s">
        <v>29</v>
      </c>
      <c r="C34" s="16"/>
      <c r="D34" s="16"/>
      <c r="E34" s="16"/>
      <c r="F34" s="4"/>
      <c r="G34" s="1"/>
      <c r="H34" s="17" t="s">
        <v>36</v>
      </c>
      <c r="I34" s="15"/>
      <c r="J34" s="15"/>
      <c r="L34" s="4"/>
    </row>
    <row r="35" spans="1:12" ht="15" customHeight="1" x14ac:dyDescent="0.25">
      <c r="B35" s="3" t="s">
        <v>1</v>
      </c>
      <c r="C35" s="3"/>
      <c r="D35" s="3"/>
      <c r="E35" s="3"/>
      <c r="F35" s="5" t="s">
        <v>2</v>
      </c>
      <c r="G35" s="1"/>
      <c r="H35" s="3" t="s">
        <v>1</v>
      </c>
      <c r="I35" s="3"/>
      <c r="J35" s="3"/>
      <c r="K35" s="3"/>
      <c r="L35" s="5" t="s">
        <v>2</v>
      </c>
    </row>
    <row r="36" spans="1:12" ht="15" customHeight="1" x14ac:dyDescent="0.25">
      <c r="B36" s="23"/>
      <c r="C36" s="2" t="s">
        <v>26</v>
      </c>
      <c r="D36" s="2" t="s">
        <v>5</v>
      </c>
      <c r="E36" s="19">
        <f>'Priser og antal skiver'!D3</f>
        <v>50</v>
      </c>
      <c r="F36" s="6">
        <f>SUM(B36*E36)</f>
        <v>0</v>
      </c>
      <c r="G36" s="1"/>
      <c r="H36" s="29">
        <f>B38</f>
        <v>0</v>
      </c>
      <c r="I36" s="2" t="s">
        <v>8</v>
      </c>
      <c r="J36" s="2" t="s">
        <v>5</v>
      </c>
      <c r="K36" s="19">
        <f>'Priser og antal skiver'!D10</f>
        <v>18</v>
      </c>
      <c r="L36" s="6">
        <f>SUM(H36*K36)</f>
        <v>0</v>
      </c>
    </row>
    <row r="37" spans="1:12" ht="15" customHeight="1" x14ac:dyDescent="0.25">
      <c r="B37" s="23"/>
      <c r="C37" s="2" t="s">
        <v>27</v>
      </c>
      <c r="D37" s="2" t="s">
        <v>5</v>
      </c>
      <c r="E37" s="19">
        <f>'Priser og antal skiver'!D4</f>
        <v>80</v>
      </c>
      <c r="F37" s="6">
        <f>SUM(B37*E37)</f>
        <v>0</v>
      </c>
      <c r="G37" s="1"/>
      <c r="H37" s="26">
        <v>0</v>
      </c>
      <c r="I37" s="2" t="s">
        <v>9</v>
      </c>
      <c r="J37" s="2" t="s">
        <v>5</v>
      </c>
      <c r="K37" s="19">
        <f>'Priser og antal skiver'!D11</f>
        <v>12</v>
      </c>
      <c r="L37" s="6">
        <f>SUM(H37*K37)</f>
        <v>0</v>
      </c>
    </row>
    <row r="38" spans="1:12" ht="15" customHeight="1" x14ac:dyDescent="0.25">
      <c r="B38" s="25">
        <f>SUM(B36:B37)</f>
        <v>0</v>
      </c>
      <c r="C38" s="20" t="s">
        <v>4</v>
      </c>
      <c r="D38" s="2"/>
      <c r="E38" s="19"/>
      <c r="F38" s="8">
        <f>SUM(F36:F37)</f>
        <v>0</v>
      </c>
      <c r="G38" s="1"/>
      <c r="H38" s="29">
        <f>B39*'Priser og antal skiver'!D12</f>
        <v>0</v>
      </c>
      <c r="I38" s="2" t="s">
        <v>3</v>
      </c>
      <c r="J38" s="2" t="s">
        <v>5</v>
      </c>
      <c r="K38" s="19">
        <f>'Priser og antal skiver'!D13</f>
        <v>0.71428571399999996</v>
      </c>
      <c r="L38" s="6">
        <f>SUM(H38*K38)</f>
        <v>0</v>
      </c>
    </row>
    <row r="39" spans="1:12" ht="15" customHeight="1" x14ac:dyDescent="0.2">
      <c r="A39" t="s">
        <v>25</v>
      </c>
      <c r="B39" s="23"/>
      <c r="C39" s="2" t="s">
        <v>6</v>
      </c>
      <c r="D39" s="2" t="s">
        <v>5</v>
      </c>
      <c r="E39" s="19">
        <f>'Priser og antal skiver'!D7</f>
        <v>20</v>
      </c>
      <c r="F39" s="6">
        <f>SUM(B39*E39)</f>
        <v>0</v>
      </c>
      <c r="H39" s="12"/>
      <c r="I39" s="12"/>
      <c r="J39" s="12"/>
      <c r="K39" s="12"/>
      <c r="L39" s="13"/>
    </row>
    <row r="40" spans="1:12" ht="15" customHeight="1" x14ac:dyDescent="0.2">
      <c r="B40" s="26">
        <v>0</v>
      </c>
      <c r="C40" s="2" t="s">
        <v>7</v>
      </c>
      <c r="D40" s="2" t="s">
        <v>5</v>
      </c>
      <c r="E40" s="19">
        <f>'Priser og antal skiver'!D8</f>
        <v>100</v>
      </c>
      <c r="F40" s="6">
        <f>SUM(B40*E40)</f>
        <v>0</v>
      </c>
      <c r="L40" s="4"/>
    </row>
    <row r="41" spans="1:12" ht="15" customHeight="1" thickBot="1" x14ac:dyDescent="0.3">
      <c r="A41" s="1"/>
      <c r="B41" s="1"/>
      <c r="C41" s="1" t="s">
        <v>15</v>
      </c>
      <c r="D41" s="1"/>
      <c r="E41" s="1"/>
      <c r="F41" s="7">
        <f>F38+F39+F40</f>
        <v>0</v>
      </c>
      <c r="I41" s="1" t="s">
        <v>17</v>
      </c>
      <c r="J41" s="1"/>
      <c r="K41" s="1"/>
      <c r="L41" s="7">
        <f>SUM(L36:L38)</f>
        <v>0</v>
      </c>
    </row>
    <row r="42" spans="1:12" ht="15" customHeight="1" thickTop="1" x14ac:dyDescent="0.2"/>
    <row r="43" spans="1:12" ht="15" customHeight="1" thickBot="1" x14ac:dyDescent="0.3">
      <c r="C43" s="1" t="s">
        <v>15</v>
      </c>
      <c r="F43" s="7">
        <f>F14+F23+F32+F41</f>
        <v>0</v>
      </c>
      <c r="I43" s="1" t="s">
        <v>17</v>
      </c>
      <c r="J43" s="1"/>
      <c r="K43" s="1"/>
      <c r="L43" s="7">
        <f>L14+L23+L32+L41</f>
        <v>0</v>
      </c>
    </row>
    <row r="44" spans="1:12" ht="15" customHeight="1" thickTop="1" x14ac:dyDescent="0.2">
      <c r="C44" s="9"/>
      <c r="F44" s="4"/>
      <c r="I44" s="11"/>
      <c r="J44" s="12"/>
      <c r="K44" s="12"/>
      <c r="L44" s="13"/>
    </row>
    <row r="45" spans="1:12" ht="15" customHeight="1" thickBot="1" x14ac:dyDescent="0.3">
      <c r="C45" s="18" t="s">
        <v>34</v>
      </c>
      <c r="F45" s="7">
        <f>F43-L43</f>
        <v>0</v>
      </c>
      <c r="I45" s="11"/>
      <c r="J45" s="12"/>
      <c r="K45" s="12"/>
      <c r="L45" s="13"/>
    </row>
    <row r="46" spans="1:12" ht="15" customHeight="1" thickTop="1" x14ac:dyDescent="0.25">
      <c r="C46" s="18" t="s">
        <v>37</v>
      </c>
      <c r="F46" s="4"/>
      <c r="I46" s="22" t="s">
        <v>42</v>
      </c>
      <c r="J46" s="12"/>
      <c r="K46" s="12"/>
      <c r="L46" s="13"/>
    </row>
    <row r="47" spans="1:12" ht="15" customHeight="1" x14ac:dyDescent="0.25">
      <c r="C47" s="18"/>
      <c r="F47" s="4"/>
      <c r="I47" s="22" t="s">
        <v>43</v>
      </c>
      <c r="J47" s="12"/>
      <c r="K47" s="12"/>
      <c r="L47" s="13"/>
    </row>
    <row r="48" spans="1:12" ht="15" customHeight="1" x14ac:dyDescent="0.25">
      <c r="C48" s="18"/>
      <c r="F48" s="4"/>
      <c r="I48" s="22" t="s">
        <v>44</v>
      </c>
      <c r="J48" s="12"/>
      <c r="K48" s="12"/>
      <c r="L48" s="13"/>
    </row>
    <row r="49" spans="3:12" ht="15" customHeight="1" x14ac:dyDescent="0.25">
      <c r="C49" s="18"/>
      <c r="F49" s="36" t="s">
        <v>38</v>
      </c>
      <c r="G49" s="36"/>
      <c r="H49" s="36"/>
      <c r="I49" s="21" t="s">
        <v>45</v>
      </c>
      <c r="J49" s="12"/>
      <c r="K49" s="12"/>
      <c r="L49" s="13"/>
    </row>
    <row r="50" spans="3:12" ht="15" customHeight="1" x14ac:dyDescent="0.2">
      <c r="C50" s="33" t="s">
        <v>46</v>
      </c>
      <c r="D50" s="33"/>
      <c r="E50" s="33"/>
      <c r="F50" s="33"/>
      <c r="G50" s="33"/>
      <c r="H50" s="33"/>
      <c r="I50" s="33"/>
      <c r="J50" s="33"/>
      <c r="K50" s="33"/>
      <c r="L50" s="33"/>
    </row>
    <row r="51" spans="3:12" x14ac:dyDescent="0.2">
      <c r="F51" s="4"/>
    </row>
    <row r="52" spans="3:12" x14ac:dyDescent="0.2">
      <c r="F52" s="4"/>
    </row>
    <row r="53" spans="3:12" x14ac:dyDescent="0.2">
      <c r="F53" s="4"/>
    </row>
    <row r="54" spans="3:12" x14ac:dyDescent="0.2">
      <c r="F54" s="4"/>
    </row>
    <row r="55" spans="3:12" x14ac:dyDescent="0.2">
      <c r="F55" s="4"/>
    </row>
    <row r="56" spans="3:12" x14ac:dyDescent="0.2">
      <c r="F56" s="4"/>
    </row>
  </sheetData>
  <sheetProtection sheet="1" objects="1" scenarios="1"/>
  <protectedRanges>
    <protectedRange sqref="B9:B10 H10 B12:B13 B18:B19 B21:B22 H19 B27:B28 B30:B31 H28 B36:B37 B39:B40 H37" name="Område1"/>
  </protectedRanges>
  <customSheetViews>
    <customSheetView guid="{84562EF8-95C1-4E03-8CF2-31D8AE110C45}" showRuler="0" topLeftCell="A25">
      <selection activeCell="B38" sqref="B38"/>
      <pageMargins left="0.44" right="0.33" top="0.41" bottom="0.64" header="0" footer="0"/>
      <pageSetup paperSize="9" orientation="portrait" horizontalDpi="300" verticalDpi="300" r:id="rId1"/>
      <headerFooter alignWithMargins="0"/>
    </customSheetView>
  </customSheetViews>
  <mergeCells count="8">
    <mergeCell ref="E6:L6"/>
    <mergeCell ref="C50:L50"/>
    <mergeCell ref="A1:L1"/>
    <mergeCell ref="A2:L2"/>
    <mergeCell ref="A4:L4"/>
    <mergeCell ref="F49:H49"/>
    <mergeCell ref="A5:L5"/>
    <mergeCell ref="A6:D6"/>
  </mergeCells>
  <phoneticPr fontId="0" type="noConversion"/>
  <hyperlinks>
    <hyperlink ref="I49" r:id="rId2" display="mailto:naestformand@oe-staevne.dk"/>
  </hyperlinks>
  <pageMargins left="0.44" right="0.33" top="0.41" bottom="0.64" header="0" footer="0"/>
  <pageSetup paperSize="9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Priser og antal skiver</vt:lpstr>
      <vt:lpstr>Afregning</vt:lpstr>
    </vt:vector>
  </TitlesOfParts>
  <Company>Aston Axapteam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Balskyt</cp:lastModifiedBy>
  <cp:lastPrinted>2018-01-02T19:38:44Z</cp:lastPrinted>
  <dcterms:created xsi:type="dcterms:W3CDTF">2001-02-11T14:57:16Z</dcterms:created>
  <dcterms:modified xsi:type="dcterms:W3CDTF">2018-12-21T18:06:29Z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-1529448485</vt:i4>
  </property>
  <property fmtid="{D5CDD505-2E9C-101B-9397-08002B2CF9AE}" pid="3" name="_EmailSubject">
    <vt:lpwstr>Ø-stævne 2003</vt:lpwstr>
  </property>
  <property fmtid="{D5CDD505-2E9C-101B-9397-08002B2CF9AE}" pid="4" name="_AuthorEmail">
    <vt:lpwstr>ddsamt04@skytten.dk</vt:lpwstr>
  </property>
  <property fmtid="{D5CDD505-2E9C-101B-9397-08002B2CF9AE}" pid="5" name="_AuthorEmailDisplayName">
    <vt:lpwstr>Preben Stenberg Eriksen</vt:lpwstr>
  </property>
  <property fmtid="{D5CDD505-2E9C-101B-9397-08002B2CF9AE}" pid="6" name="_ReviewingToolsShownOnce">
    <vt:lpwstr/>
  </property>
</Properties>
</file>